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14235"/>
  </bookViews>
  <sheets>
    <sheet name="REKAPITULACIJA" sheetId="1" r:id="rId1"/>
    <sheet name="Sklop 16" sheetId="20" r:id="rId2"/>
  </sheets>
  <definedNames>
    <definedName name="_xlnm.Print_Area" localSheetId="0">REKAPITULACIJA!$A$1:$G$30</definedName>
    <definedName name="_xlnm.Print_Area" localSheetId="1">'Sklop 16'!$A$1:$E$100</definedName>
  </definedNames>
  <calcPr calcId="145621"/>
</workbook>
</file>

<file path=xl/calcChain.xml><?xml version="1.0" encoding="utf-8"?>
<calcChain xmlns="http://schemas.openxmlformats.org/spreadsheetml/2006/main">
  <c r="E67" i="20" l="1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6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26" i="20"/>
  <c r="E90" i="20" l="1"/>
  <c r="E59" i="20"/>
  <c r="A99" i="20"/>
  <c r="E92" i="20" l="1"/>
  <c r="E93" i="20" s="1"/>
  <c r="E94" i="20" s="1"/>
  <c r="A18" i="20"/>
  <c r="A16" i="20"/>
  <c r="A9" i="20"/>
  <c r="A8" i="20"/>
  <c r="E25" i="1" l="1"/>
  <c r="E26" i="1" s="1"/>
</calcChain>
</file>

<file path=xl/sharedStrings.xml><?xml version="1.0" encoding="utf-8"?>
<sst xmlns="http://schemas.openxmlformats.org/spreadsheetml/2006/main" count="150" uniqueCount="66">
  <si>
    <t>Kraj in datum:</t>
  </si>
  <si>
    <t>Žig in podpis ponudnika:</t>
  </si>
  <si>
    <t xml:space="preserve">Ponudnik: </t>
  </si>
  <si>
    <t>ura</t>
  </si>
  <si>
    <t>PK delavec</t>
  </si>
  <si>
    <t>KV delavec</t>
  </si>
  <si>
    <t>Ponudbeni predračun za SKLOP 16:</t>
  </si>
  <si>
    <t>Sukcesivno izvajanje storitev z gradbeno mehanizacijo</t>
  </si>
  <si>
    <t>Številka: 4162-0003/2016</t>
  </si>
  <si>
    <t>postavka</t>
  </si>
  <si>
    <t>EM</t>
  </si>
  <si>
    <t>cena/EM</t>
  </si>
  <si>
    <t>znesek v  € brez DDV</t>
  </si>
  <si>
    <t>NK delavec</t>
  </si>
  <si>
    <t>Kamion kiper, nosilnosti do 15 ton</t>
  </si>
  <si>
    <t>Kamion kiper, nosilnosti nad 15 ton</t>
  </si>
  <si>
    <t>Tovorno vlečno vozilo ali kamion s prikolico; z nosilnostjo tovora do 27 ton</t>
  </si>
  <si>
    <t>Kamionska prikolica za prevoz cevi dolžine 12 m</t>
  </si>
  <si>
    <t>Bager z gumi gosenicami od 6 do vključno 9 ton z izkopnimi žlicami (z nagibnim mehanizmom)</t>
  </si>
  <si>
    <t xml:space="preserve">Bager z gumi gosenicami od 6 do vključno 9 ton s kladivom </t>
  </si>
  <si>
    <t>Bager z gumi gosenicami od 9 do vključno 16 ton z izkopnimi žlicami (z nagibnim mehanizmom)</t>
  </si>
  <si>
    <t>Bager z gumi gosenicami od 9 do vključno 16 ton s kladivom</t>
  </si>
  <si>
    <t>ure</t>
  </si>
  <si>
    <t>Traktor s prikolico nad 5 ton nosilnosti tovora</t>
  </si>
  <si>
    <r>
      <t>Nakladač minimalno 2 m</t>
    </r>
    <r>
      <rPr>
        <vertAlign val="superscript"/>
        <sz val="11"/>
        <color theme="1"/>
        <rFont val="Trebuchet MS"/>
        <family val="2"/>
        <charset val="238"/>
      </rPr>
      <t>3</t>
    </r>
  </si>
  <si>
    <t>Rovokopač</t>
  </si>
  <si>
    <t>Odkopno kladivo za rovokopač</t>
  </si>
  <si>
    <t>Mini nakladač (BOB CAT)</t>
  </si>
  <si>
    <t>Valjar do 1 tone</t>
  </si>
  <si>
    <t>Valjar nad 4 tone</t>
  </si>
  <si>
    <t>Greder do 100kW</t>
  </si>
  <si>
    <t>Greder nad 100kW</t>
  </si>
  <si>
    <t>Rezalka za beton in asfalt</t>
  </si>
  <si>
    <t>Vibro plošča minimalno širine 50 cm</t>
  </si>
  <si>
    <t>Vibro nabijalka (Wacker) »žaba«</t>
  </si>
  <si>
    <t>Razpiralni opaž ali jeklena zagatnica za razpiranje gradbene jame globine do 3 metrov, dolžine minimalno 10 metrov</t>
  </si>
  <si>
    <t>kpl/dan</t>
  </si>
  <si>
    <t>Skupaj I. v € brez DDV</t>
  </si>
  <si>
    <t>II. Delo z gradbeno mehanizacijo od 22.00 do 06.30 ure od ponedeljka do petka; sobote, nedelje, prazniki</t>
  </si>
  <si>
    <t xml:space="preserve">PK delavci </t>
  </si>
  <si>
    <t xml:space="preserve">KV delavci </t>
  </si>
  <si>
    <t xml:space="preserve">Mininakladač </t>
  </si>
  <si>
    <t>Skupaj II. v € brez DDV</t>
  </si>
  <si>
    <t>Skupaj I. in II. (v € brez DDV)</t>
  </si>
  <si>
    <r>
      <t xml:space="preserve"> 22 % - DDV  (</t>
    </r>
    <r>
      <rPr>
        <sz val="10"/>
        <color theme="1"/>
        <rFont val="Trebuchet MS"/>
        <family val="2"/>
        <charset val="238"/>
      </rPr>
      <t xml:space="preserve">76.a člen ZDDV-1) </t>
    </r>
    <r>
      <rPr>
        <sz val="11"/>
        <color theme="1"/>
        <rFont val="Trebuchet MS"/>
        <family val="2"/>
        <charset val="238"/>
      </rPr>
      <t>€</t>
    </r>
  </si>
  <si>
    <t>Skupaj I. in II. (v € z DDV)</t>
  </si>
  <si>
    <t>PREDRAČUN št.: ______________________________________</t>
  </si>
  <si>
    <t>I. Delo z gradbeno mehanizacijo od 6.30 do 22.00 ure** od ponedeljka do petka</t>
  </si>
  <si>
    <t>** - delo bo izjemoma (v poletnem času) potekalo do najdlje 19. ure zvečer, sicer gre za storitve z gradbeno mehanizacijo v "dopoldanskem" času.</t>
  </si>
  <si>
    <t>količina</t>
  </si>
  <si>
    <t>Bager z gumi gosenicami od 1 do vključno 3 tone z izkopnimi žlicami</t>
  </si>
  <si>
    <t>Bager z gumi gosenicami od 1 do vključno 3 tone s kladivom</t>
  </si>
  <si>
    <t>Bager z gumi gosenicami od 3 do do 5 ton z izkopnimi žlicami</t>
  </si>
  <si>
    <t>Bager z gumi gosenicami od 3 do 5 ton s kladivom</t>
  </si>
  <si>
    <r>
      <t>Datum: 28</t>
    </r>
    <r>
      <rPr>
        <sz val="10"/>
        <rFont val="Trebuchet MS"/>
        <family val="2"/>
        <charset val="238"/>
      </rPr>
      <t>. 10</t>
    </r>
    <r>
      <rPr>
        <sz val="10"/>
        <color indexed="8"/>
        <rFont val="Trebuchet MS"/>
        <family val="2"/>
        <charset val="238"/>
      </rPr>
      <t>. 2016</t>
    </r>
  </si>
  <si>
    <t xml:space="preserve">                     REKAPITULACIJA/PREDRAČUN ŠT.: </t>
  </si>
  <si>
    <t>_________________</t>
  </si>
  <si>
    <t>Sklop</t>
  </si>
  <si>
    <t xml:space="preserve">Naziv sklopa </t>
  </si>
  <si>
    <t>Ponudbena cena sklopa: vrednost skupaj v € brez DDV</t>
  </si>
  <si>
    <t>SKLOP 16</t>
  </si>
  <si>
    <t>Dvigalo z iztezno roko minimalnega dosega 9,90 m, s kavljem, polipom in kleščami</t>
  </si>
  <si>
    <t>Bager z gosenicami od 16 do vključno 22 ton z izkopnimi žlicami (z nagibnim mehanizmom)</t>
  </si>
  <si>
    <t>Bager z gosenicami od 16 do vključno 22 ton s kladivom nad 1,0 tono</t>
  </si>
  <si>
    <t>Bager z gosenicami nad 22 ton z izkopnimi žlicami (z nagibnim mehanizmom)</t>
  </si>
  <si>
    <t>Bager z gosenicami nad 22 ton s kladivom nad 1,5 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</si>
</sst>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sz val="11"/>
      <name val="Trebuchet MS"/>
      <family val="2"/>
      <charset val="238"/>
    </font>
    <font>
      <vertAlign val="superscript"/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8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16"/>
      <name val="Trebuchet MS"/>
      <family val="2"/>
      <charset val="238"/>
    </font>
    <font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indexed="8"/>
      <name val="Trebuchet MS"/>
      <family val="2"/>
      <charset val="238"/>
    </font>
    <font>
      <b/>
      <sz val="1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 inden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4" fontId="3" fillId="0" borderId="0" xfId="0" applyNumberFormat="1" applyFont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Alignment="1" applyProtection="1">
      <alignment horizontal="right" indent="1"/>
    </xf>
    <xf numFmtId="164" fontId="3" fillId="0" borderId="0" xfId="0" applyNumberFormat="1" applyFont="1" applyAlignment="1" applyProtection="1">
      <alignment horizontal="right" indent="1"/>
    </xf>
    <xf numFmtId="0" fontId="3" fillId="0" borderId="0" xfId="0" applyFont="1" applyProtection="1"/>
    <xf numFmtId="0" fontId="3" fillId="0" borderId="5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 wrapText="1"/>
    </xf>
    <xf numFmtId="4" fontId="3" fillId="0" borderId="5" xfId="0" applyNumberFormat="1" applyFont="1" applyBorder="1" applyAlignment="1" applyProtection="1">
      <alignment horizontal="right" indent="1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vertical="top" wrapText="1"/>
    </xf>
    <xf numFmtId="4" fontId="3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center"/>
    </xf>
    <xf numFmtId="4" fontId="3" fillId="0" borderId="6" xfId="0" applyNumberFormat="1" applyFont="1" applyBorder="1" applyAlignment="1" applyProtection="1">
      <alignment horizontal="right" indent="1"/>
    </xf>
    <xf numFmtId="164" fontId="3" fillId="0" borderId="6" xfId="0" applyNumberFormat="1" applyFont="1" applyBorder="1" applyAlignment="1" applyProtection="1">
      <alignment horizontal="right" indent="1"/>
    </xf>
    <xf numFmtId="4" fontId="3" fillId="0" borderId="0" xfId="0" applyNumberFormat="1" applyFont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left" wrapText="1"/>
    </xf>
    <xf numFmtId="0" fontId="5" fillId="0" borderId="3" xfId="0" applyFont="1" applyBorder="1" applyProtection="1"/>
    <xf numFmtId="0" fontId="8" fillId="0" borderId="3" xfId="0" applyFont="1" applyBorder="1" applyAlignment="1" applyProtection="1">
      <alignment horizontal="center" vertical="center"/>
    </xf>
    <xf numFmtId="4" fontId="8" fillId="0" borderId="3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center" vertical="center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8" fillId="0" borderId="3" xfId="0" applyFont="1" applyFill="1" applyBorder="1" applyAlignment="1" applyProtection="1">
      <alignment horizontal="justify" vertical="center" wrapText="1"/>
    </xf>
    <xf numFmtId="4" fontId="11" fillId="0" borderId="3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vertical="center"/>
    </xf>
    <xf numFmtId="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11" fillId="0" borderId="8" xfId="0" applyFont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/>
    </xf>
    <xf numFmtId="4" fontId="8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top"/>
    </xf>
    <xf numFmtId="0" fontId="12" fillId="0" borderId="0" xfId="0" applyFont="1"/>
    <xf numFmtId="0" fontId="12" fillId="0" borderId="0" xfId="0" applyFont="1" applyAlignment="1" applyProtection="1">
      <alignment vertical="top"/>
    </xf>
    <xf numFmtId="0" fontId="2" fillId="0" borderId="0" xfId="0" applyFont="1" applyAlignment="1" applyProtection="1">
      <protection locked="0"/>
    </xf>
    <xf numFmtId="0" fontId="17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8" fillId="0" borderId="9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wrapText="1"/>
    </xf>
    <xf numFmtId="0" fontId="13" fillId="0" borderId="14" xfId="0" applyFont="1" applyBorder="1" applyProtection="1"/>
    <xf numFmtId="4" fontId="13" fillId="0" borderId="15" xfId="0" applyNumberFormat="1" applyFont="1" applyBorder="1" applyAlignment="1" applyProtection="1">
      <alignment horizontal="center"/>
    </xf>
    <xf numFmtId="4" fontId="20" fillId="2" borderId="19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4" fontId="3" fillId="0" borderId="5" xfId="0" applyNumberFormat="1" applyFont="1" applyBorder="1" applyAlignment="1" applyProtection="1">
      <alignment horizontal="right" inden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4" fontId="3" fillId="0" borderId="6" xfId="0" applyNumberFormat="1" applyFont="1" applyBorder="1" applyAlignment="1" applyProtection="1">
      <alignment horizontal="right" indent="1"/>
      <protection locked="0"/>
    </xf>
    <xf numFmtId="164" fontId="3" fillId="0" borderId="6" xfId="0" applyNumberFormat="1" applyFont="1" applyBorder="1" applyAlignment="1" applyProtection="1">
      <alignment horizontal="right" indent="1"/>
      <protection locked="0"/>
    </xf>
    <xf numFmtId="4" fontId="3" fillId="0" borderId="0" xfId="0" applyNumberFormat="1" applyFont="1" applyBorder="1" applyAlignment="1" applyProtection="1">
      <alignment horizontal="right" indent="1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/>
    <xf numFmtId="0" fontId="4" fillId="0" borderId="6" xfId="0" applyFont="1" applyBorder="1" applyAlignment="1" applyProtection="1">
      <alignment horizontal="left" vertical="top"/>
      <protection locked="0"/>
    </xf>
    <xf numFmtId="14" fontId="3" fillId="0" borderId="6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/>
    <xf numFmtId="0" fontId="18" fillId="0" borderId="10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49" fontId="13" fillId="0" borderId="4" xfId="0" applyNumberFormat="1" applyFont="1" applyBorder="1" applyAlignment="1" applyProtection="1">
      <alignment horizontal="center" wrapText="1"/>
    </xf>
    <xf numFmtId="49" fontId="13" fillId="0" borderId="1" xfId="0" applyNumberFormat="1" applyFont="1" applyBorder="1" applyAlignment="1" applyProtection="1">
      <alignment horizontal="center" wrapText="1"/>
    </xf>
    <xf numFmtId="49" fontId="13" fillId="0" borderId="2" xfId="0" applyNumberFormat="1" applyFont="1" applyBorder="1" applyAlignment="1" applyProtection="1">
      <alignment horizontal="center" wrapText="1"/>
    </xf>
    <xf numFmtId="0" fontId="17" fillId="0" borderId="16" xfId="0" applyFont="1" applyBorder="1" applyAlignment="1" applyProtection="1">
      <alignment horizontal="right" vertical="center"/>
    </xf>
    <xf numFmtId="0" fontId="17" fillId="0" borderId="17" xfId="0" applyFont="1" applyBorder="1" applyAlignment="1" applyProtection="1">
      <alignment horizontal="right" vertical="center"/>
    </xf>
    <xf numFmtId="0" fontId="17" fillId="0" borderId="18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left" vertical="top"/>
    </xf>
    <xf numFmtId="14" fontId="3" fillId="0" borderId="6" xfId="0" applyNumberFormat="1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right" vertical="center"/>
    </xf>
    <xf numFmtId="0" fontId="8" fillId="0" borderId="8" xfId="0" applyFont="1" applyFill="1" applyBorder="1" applyAlignment="1" applyProtection="1">
      <alignment horizontal="justify" vertical="center" wrapText="1"/>
    </xf>
    <xf numFmtId="0" fontId="0" fillId="0" borderId="8" xfId="0" applyBorder="1" applyAlignment="1">
      <alignment wrapText="1"/>
    </xf>
    <xf numFmtId="0" fontId="8" fillId="0" borderId="4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horizontal="right" vertical="center"/>
    </xf>
  </cellXfs>
  <cellStyles count="2">
    <cellStyle name="Navadn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990600</xdr:colOff>
      <xdr:row>5</xdr:row>
      <xdr:rowOff>95250</xdr:rowOff>
    </xdr:to>
    <xdr:pic>
      <xdr:nvPicPr>
        <xdr:cNvPr id="1028" name="Slika 88" descr="NovDopis_glava_no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0</xdr:col>
      <xdr:colOff>5887242</xdr:colOff>
      <xdr:row>5</xdr:row>
      <xdr:rowOff>54561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04775"/>
          <a:ext cx="5763417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31"/>
  <sheetViews>
    <sheetView tabSelected="1" zoomScaleNormal="100" workbookViewId="0">
      <selection activeCell="A30" sqref="A30:B30"/>
    </sheetView>
  </sheetViews>
  <sheetFormatPr defaultRowHeight="12.75" x14ac:dyDescent="0.2"/>
  <cols>
    <col min="1" max="1" width="10.85546875" style="3" customWidth="1"/>
    <col min="2" max="2" width="36.42578125" style="3" customWidth="1"/>
    <col min="3" max="3" width="4.7109375" style="3" customWidth="1"/>
    <col min="4" max="4" width="19.5703125" style="2" customWidth="1"/>
    <col min="5" max="5" width="24.140625" style="3" customWidth="1"/>
    <col min="6" max="6" width="11.7109375" style="3" customWidth="1"/>
    <col min="7" max="7" width="10.7109375" style="1" customWidth="1"/>
    <col min="8" max="8" width="3.7109375" style="3" customWidth="1"/>
    <col min="9" max="16384" width="9.140625" style="3"/>
  </cols>
  <sheetData>
    <row r="9" spans="1:7" ht="15" x14ac:dyDescent="0.2">
      <c r="A9" s="48" t="s">
        <v>8</v>
      </c>
      <c r="B9" s="48"/>
      <c r="G9" s="8"/>
    </row>
    <row r="10" spans="1:7" ht="15" x14ac:dyDescent="0.2">
      <c r="A10" s="48" t="s">
        <v>54</v>
      </c>
      <c r="B10" s="48"/>
      <c r="C10" s="6"/>
    </row>
    <row r="11" spans="1:7" ht="15" x14ac:dyDescent="0.2">
      <c r="A11" s="48"/>
      <c r="B11" s="48"/>
      <c r="C11" s="6"/>
    </row>
    <row r="12" spans="1:7" ht="15" x14ac:dyDescent="0.3">
      <c r="A12" s="49"/>
      <c r="B12" s="49"/>
    </row>
    <row r="13" spans="1:7" s="13" customFormat="1" ht="15" x14ac:dyDescent="0.2">
      <c r="A13" s="50" t="s">
        <v>2</v>
      </c>
      <c r="B13" s="50"/>
      <c r="C13" s="9"/>
      <c r="D13" s="11"/>
      <c r="E13" s="11"/>
      <c r="F13" s="12"/>
      <c r="G13" s="23"/>
    </row>
    <row r="14" spans="1:7" s="13" customFormat="1" ht="15" x14ac:dyDescent="0.2">
      <c r="A14" s="50"/>
      <c r="B14" s="50"/>
      <c r="C14" s="9"/>
      <c r="D14" s="11"/>
      <c r="E14" s="11"/>
      <c r="F14" s="12"/>
      <c r="G14" s="23"/>
    </row>
    <row r="15" spans="1:7" s="13" customFormat="1" x14ac:dyDescent="0.2">
      <c r="A15" s="72"/>
      <c r="B15" s="72"/>
      <c r="C15" s="72"/>
      <c r="D15" s="72"/>
      <c r="E15" s="72"/>
      <c r="F15" s="12"/>
      <c r="G15" s="23"/>
    </row>
    <row r="16" spans="1:7" s="13" customFormat="1" x14ac:dyDescent="0.2">
      <c r="A16" s="60"/>
      <c r="B16" s="60"/>
      <c r="C16" s="61"/>
      <c r="D16" s="62"/>
      <c r="E16" s="62"/>
      <c r="F16" s="12"/>
      <c r="G16" s="23"/>
    </row>
    <row r="17" spans="1:7" s="13" customFormat="1" x14ac:dyDescent="0.2">
      <c r="A17" s="72"/>
      <c r="B17" s="72"/>
      <c r="C17" s="72"/>
      <c r="D17" s="72"/>
      <c r="E17" s="72"/>
      <c r="F17" s="12"/>
      <c r="G17" s="23"/>
    </row>
    <row r="19" spans="1:7" ht="18" x14ac:dyDescent="0.2">
      <c r="B19" s="74"/>
      <c r="C19" s="74"/>
      <c r="D19" s="74"/>
      <c r="E19" s="74"/>
      <c r="F19" s="74"/>
    </row>
    <row r="21" spans="1:7" s="5" customFormat="1" ht="21" x14ac:dyDescent="0.35">
      <c r="A21" s="75" t="s">
        <v>55</v>
      </c>
      <c r="B21" s="75"/>
      <c r="C21" s="75"/>
      <c r="D21" s="75"/>
      <c r="E21" s="51" t="s">
        <v>56</v>
      </c>
      <c r="G21" s="4"/>
    </row>
    <row r="22" spans="1:7" ht="18" x14ac:dyDescent="0.35">
      <c r="A22" s="52"/>
      <c r="B22" s="53"/>
      <c r="C22" s="53"/>
      <c r="D22" s="53"/>
      <c r="E22" s="53"/>
    </row>
    <row r="23" spans="1:7" s="5" customFormat="1" ht="15.75" thickBot="1" x14ac:dyDescent="0.35">
      <c r="A23" s="53"/>
      <c r="B23" s="54"/>
      <c r="C23" s="54"/>
      <c r="D23" s="54"/>
      <c r="E23" s="54"/>
      <c r="G23" s="4"/>
    </row>
    <row r="24" spans="1:7" s="5" customFormat="1" ht="45" x14ac:dyDescent="0.3">
      <c r="A24" s="55" t="s">
        <v>57</v>
      </c>
      <c r="B24" s="76" t="s">
        <v>58</v>
      </c>
      <c r="C24" s="77"/>
      <c r="D24" s="78"/>
      <c r="E24" s="56" t="s">
        <v>59</v>
      </c>
      <c r="G24" s="4"/>
    </row>
    <row r="25" spans="1:7" ht="15" x14ac:dyDescent="0.3">
      <c r="A25" s="57" t="s">
        <v>60</v>
      </c>
      <c r="B25" s="79" t="s">
        <v>7</v>
      </c>
      <c r="C25" s="80"/>
      <c r="D25" s="81"/>
      <c r="E25" s="58">
        <f>'Sklop 16'!E92</f>
        <v>0</v>
      </c>
    </row>
    <row r="26" spans="1:7" ht="18.75" thickBot="1" x14ac:dyDescent="0.25">
      <c r="A26" s="82"/>
      <c r="B26" s="83"/>
      <c r="C26" s="83"/>
      <c r="D26" s="84"/>
      <c r="E26" s="59">
        <f>E25</f>
        <v>0</v>
      </c>
    </row>
    <row r="28" spans="1:7" s="13" customFormat="1" x14ac:dyDescent="0.2">
      <c r="A28" s="17" t="s">
        <v>0</v>
      </c>
      <c r="B28" s="17"/>
      <c r="C28" s="18"/>
      <c r="D28" s="19" t="s">
        <v>1</v>
      </c>
      <c r="E28" s="20"/>
      <c r="F28" s="11"/>
      <c r="G28" s="10"/>
    </row>
    <row r="29" spans="1:7" s="13" customFormat="1" x14ac:dyDescent="0.2">
      <c r="A29" s="17"/>
      <c r="B29" s="17"/>
      <c r="C29" s="18"/>
      <c r="D29" s="11"/>
      <c r="E29" s="12"/>
      <c r="F29" s="11"/>
      <c r="G29" s="10"/>
    </row>
    <row r="30" spans="1:7" s="13" customFormat="1" ht="12.75" customHeight="1" x14ac:dyDescent="0.2">
      <c r="A30" s="73"/>
      <c r="B30" s="73"/>
      <c r="C30" s="63"/>
      <c r="D30" s="64"/>
      <c r="E30" s="65"/>
      <c r="F30" s="66"/>
      <c r="G30" s="10"/>
    </row>
    <row r="31" spans="1:7" x14ac:dyDescent="0.2">
      <c r="C31" s="7"/>
    </row>
  </sheetData>
  <sheetProtection password="DB53" sheet="1" objects="1" scenarios="1" selectLockedCells="1"/>
  <mergeCells count="8">
    <mergeCell ref="A15:E15"/>
    <mergeCell ref="A17:E17"/>
    <mergeCell ref="A30:B30"/>
    <mergeCell ref="B19:F19"/>
    <mergeCell ref="A21:D21"/>
    <mergeCell ref="B24:D24"/>
    <mergeCell ref="B25:D25"/>
    <mergeCell ref="A26:D26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00"/>
  <sheetViews>
    <sheetView view="pageBreakPreview" topLeftCell="A40" zoomScaleNormal="130" zoomScaleSheetLayoutView="100" workbookViewId="0">
      <selection activeCell="D42" sqref="D42:D52"/>
    </sheetView>
  </sheetViews>
  <sheetFormatPr defaultRowHeight="15" x14ac:dyDescent="0.25"/>
  <cols>
    <col min="1" max="1" width="91.5703125" customWidth="1"/>
    <col min="4" max="4" width="12.5703125" customWidth="1"/>
    <col min="5" max="5" width="21.5703125" customWidth="1"/>
    <col min="6" max="6" width="18.140625" style="71" customWidth="1"/>
    <col min="7" max="7" width="14.28515625" customWidth="1"/>
  </cols>
  <sheetData>
    <row r="8" spans="1:8" x14ac:dyDescent="0.25">
      <c r="A8" s="67" t="str">
        <f>REKAPITULACIJA!A9</f>
        <v>Številka: 4162-0003/2016</v>
      </c>
      <c r="B8" s="67"/>
      <c r="C8" s="67"/>
      <c r="D8" s="67"/>
      <c r="E8" s="67"/>
    </row>
    <row r="9" spans="1:8" x14ac:dyDescent="0.25">
      <c r="A9" s="67" t="str">
        <f>REKAPITULACIJA!A10</f>
        <v>Datum: 28. 10. 2016</v>
      </c>
      <c r="B9" s="67"/>
      <c r="C9" s="67"/>
      <c r="D9" s="67"/>
      <c r="E9" s="67"/>
    </row>
    <row r="10" spans="1:8" x14ac:dyDescent="0.25">
      <c r="A10" s="67"/>
      <c r="B10" s="67"/>
      <c r="C10" s="67"/>
      <c r="D10" s="67"/>
      <c r="E10" s="67"/>
    </row>
    <row r="11" spans="1:8" x14ac:dyDescent="0.25">
      <c r="A11" s="67" t="s">
        <v>6</v>
      </c>
      <c r="B11" s="67"/>
      <c r="C11" s="67"/>
      <c r="D11" s="67"/>
      <c r="E11" s="67"/>
      <c r="G11" s="69"/>
      <c r="H11" s="69"/>
    </row>
    <row r="12" spans="1:8" x14ac:dyDescent="0.25">
      <c r="A12" s="67" t="s">
        <v>7</v>
      </c>
      <c r="B12" s="67"/>
      <c r="C12" s="67"/>
      <c r="D12" s="67"/>
      <c r="E12" s="67"/>
      <c r="G12" s="69"/>
      <c r="H12" s="69"/>
    </row>
    <row r="13" spans="1:8" x14ac:dyDescent="0.25">
      <c r="A13" s="67"/>
      <c r="B13" s="67"/>
      <c r="C13" s="67"/>
      <c r="D13" s="67"/>
      <c r="E13" s="67"/>
      <c r="G13" s="69"/>
      <c r="H13" s="69"/>
    </row>
    <row r="14" spans="1:8" x14ac:dyDescent="0.25">
      <c r="A14" s="17" t="s">
        <v>2</v>
      </c>
      <c r="B14" s="17"/>
      <c r="C14" s="9"/>
      <c r="D14" s="11"/>
      <c r="E14" s="11"/>
      <c r="G14" s="69"/>
      <c r="H14" s="69"/>
    </row>
    <row r="15" spans="1:8" x14ac:dyDescent="0.25">
      <c r="A15" s="17"/>
      <c r="B15" s="17"/>
      <c r="C15" s="9"/>
      <c r="D15" s="11"/>
      <c r="E15" s="11"/>
      <c r="G15" s="69"/>
      <c r="H15" s="69"/>
    </row>
    <row r="16" spans="1:8" x14ac:dyDescent="0.25">
      <c r="A16" s="85">
        <f>REKAPITULACIJA!A15</f>
        <v>0</v>
      </c>
      <c r="B16" s="85"/>
      <c r="C16" s="85"/>
      <c r="D16" s="85"/>
      <c r="E16" s="85"/>
      <c r="G16" s="69"/>
      <c r="H16" s="69"/>
    </row>
    <row r="17" spans="1:9" x14ac:dyDescent="0.25">
      <c r="A17" s="14"/>
      <c r="B17" s="14"/>
      <c r="C17" s="15"/>
      <c r="D17" s="16"/>
      <c r="E17" s="16"/>
      <c r="G17" s="69"/>
      <c r="H17" s="69"/>
    </row>
    <row r="18" spans="1:9" x14ac:dyDescent="0.25">
      <c r="A18" s="85">
        <f>REKAPITULACIJA!A17</f>
        <v>0</v>
      </c>
      <c r="B18" s="85"/>
      <c r="C18" s="85"/>
      <c r="D18" s="85"/>
      <c r="E18" s="85"/>
      <c r="G18" s="69"/>
      <c r="H18" s="69"/>
    </row>
    <row r="19" spans="1:9" x14ac:dyDescent="0.25">
      <c r="A19" s="67"/>
      <c r="B19" s="67"/>
      <c r="C19" s="67"/>
      <c r="D19" s="67"/>
      <c r="E19" s="67"/>
      <c r="G19" s="69"/>
      <c r="H19" s="69"/>
    </row>
    <row r="20" spans="1:9" x14ac:dyDescent="0.25">
      <c r="G20" s="69"/>
      <c r="H20" s="70"/>
    </row>
    <row r="21" spans="1:9" x14ac:dyDescent="0.25">
      <c r="A21" s="68" t="s">
        <v>46</v>
      </c>
      <c r="G21" s="69"/>
      <c r="H21" s="69"/>
    </row>
    <row r="22" spans="1:9" x14ac:dyDescent="0.25">
      <c r="G22" s="69"/>
      <c r="H22" s="69"/>
    </row>
    <row r="23" spans="1:9" ht="18.75" x14ac:dyDescent="0.3">
      <c r="A23" s="87" t="s">
        <v>47</v>
      </c>
      <c r="B23" s="87"/>
      <c r="C23" s="87"/>
      <c r="D23" s="87"/>
      <c r="E23" s="87"/>
      <c r="G23" s="24"/>
      <c r="H23" s="34"/>
      <c r="I23" s="34"/>
    </row>
    <row r="24" spans="1:9" x14ac:dyDescent="0.25">
      <c r="A24" s="25"/>
      <c r="B24" s="25"/>
      <c r="C24" s="25"/>
      <c r="D24" s="25"/>
      <c r="E24" s="25"/>
      <c r="G24" s="24"/>
      <c r="H24" s="34"/>
      <c r="I24" s="34"/>
    </row>
    <row r="25" spans="1:9" ht="46.5" customHeight="1" x14ac:dyDescent="0.25">
      <c r="A25" s="26" t="s">
        <v>9</v>
      </c>
      <c r="B25" s="27" t="s">
        <v>10</v>
      </c>
      <c r="C25" s="27" t="s">
        <v>49</v>
      </c>
      <c r="D25" s="28" t="s">
        <v>11</v>
      </c>
      <c r="E25" s="28" t="s">
        <v>12</v>
      </c>
      <c r="G25" s="29"/>
      <c r="H25" s="29"/>
      <c r="I25" s="29"/>
    </row>
    <row r="26" spans="1:9" ht="16.5" x14ac:dyDescent="0.25">
      <c r="A26" s="30" t="s">
        <v>13</v>
      </c>
      <c r="B26" s="27" t="s">
        <v>3</v>
      </c>
      <c r="C26" s="31">
        <v>6360</v>
      </c>
      <c r="D26" s="32"/>
      <c r="E26" s="33">
        <f t="shared" ref="E26:E58" si="0">C26*D26</f>
        <v>0</v>
      </c>
      <c r="G26" s="34"/>
      <c r="H26" s="34"/>
      <c r="I26" s="34"/>
    </row>
    <row r="27" spans="1:9" ht="16.5" x14ac:dyDescent="0.25">
      <c r="A27" s="30" t="s">
        <v>4</v>
      </c>
      <c r="B27" s="27" t="s">
        <v>3</v>
      </c>
      <c r="C27" s="31">
        <v>6360</v>
      </c>
      <c r="D27" s="32"/>
      <c r="E27" s="33">
        <f t="shared" si="0"/>
        <v>0</v>
      </c>
      <c r="G27" s="34"/>
      <c r="H27" s="34"/>
      <c r="I27" s="34"/>
    </row>
    <row r="28" spans="1:9" ht="16.5" x14ac:dyDescent="0.25">
      <c r="A28" s="30" t="s">
        <v>5</v>
      </c>
      <c r="B28" s="27" t="s">
        <v>3</v>
      </c>
      <c r="C28" s="31">
        <v>12360</v>
      </c>
      <c r="D28" s="32"/>
      <c r="E28" s="33">
        <f t="shared" si="0"/>
        <v>0</v>
      </c>
      <c r="G28" s="34"/>
      <c r="H28" s="34"/>
      <c r="I28" s="34"/>
    </row>
    <row r="29" spans="1:9" ht="16.5" x14ac:dyDescent="0.25">
      <c r="A29" s="30" t="s">
        <v>14</v>
      </c>
      <c r="B29" s="27" t="s">
        <v>3</v>
      </c>
      <c r="C29" s="31">
        <v>9225</v>
      </c>
      <c r="D29" s="32"/>
      <c r="E29" s="33">
        <f t="shared" si="0"/>
        <v>0</v>
      </c>
      <c r="G29" s="35"/>
      <c r="H29" s="34"/>
      <c r="I29" s="34"/>
    </row>
    <row r="30" spans="1:9" ht="16.5" x14ac:dyDescent="0.25">
      <c r="A30" s="30" t="s">
        <v>15</v>
      </c>
      <c r="B30" s="27" t="s">
        <v>3</v>
      </c>
      <c r="C30" s="31">
        <v>9150</v>
      </c>
      <c r="D30" s="32"/>
      <c r="E30" s="33">
        <f t="shared" si="0"/>
        <v>0</v>
      </c>
      <c r="G30" s="35"/>
      <c r="H30" s="34"/>
      <c r="I30" s="34"/>
    </row>
    <row r="31" spans="1:9" ht="16.5" x14ac:dyDescent="0.25">
      <c r="A31" s="30" t="s">
        <v>16</v>
      </c>
      <c r="B31" s="27" t="s">
        <v>3</v>
      </c>
      <c r="C31" s="31">
        <v>600</v>
      </c>
      <c r="D31" s="32"/>
      <c r="E31" s="33">
        <f t="shared" si="0"/>
        <v>0</v>
      </c>
      <c r="G31" s="35"/>
      <c r="H31" s="34"/>
      <c r="I31" s="34"/>
    </row>
    <row r="32" spans="1:9" ht="16.5" x14ac:dyDescent="0.25">
      <c r="A32" s="30" t="s">
        <v>17</v>
      </c>
      <c r="B32" s="27" t="s">
        <v>3</v>
      </c>
      <c r="C32" s="31">
        <v>300</v>
      </c>
      <c r="D32" s="32"/>
      <c r="E32" s="33">
        <f t="shared" si="0"/>
        <v>0</v>
      </c>
      <c r="G32" s="35"/>
      <c r="H32" s="34"/>
      <c r="I32" s="34"/>
    </row>
    <row r="33" spans="1:9" ht="16.5" x14ac:dyDescent="0.25">
      <c r="A33" s="30" t="s">
        <v>50</v>
      </c>
      <c r="B33" s="27" t="s">
        <v>3</v>
      </c>
      <c r="C33" s="31">
        <v>1500</v>
      </c>
      <c r="D33" s="32"/>
      <c r="E33" s="33">
        <f t="shared" si="0"/>
        <v>0</v>
      </c>
      <c r="G33" s="35"/>
      <c r="H33" s="34"/>
      <c r="I33" s="34"/>
    </row>
    <row r="34" spans="1:9" ht="16.5" x14ac:dyDescent="0.25">
      <c r="A34" s="30" t="s">
        <v>51</v>
      </c>
      <c r="B34" s="27" t="s">
        <v>3</v>
      </c>
      <c r="C34" s="31">
        <v>500</v>
      </c>
      <c r="D34" s="32"/>
      <c r="E34" s="33">
        <f t="shared" si="0"/>
        <v>0</v>
      </c>
      <c r="G34" s="35"/>
      <c r="H34" s="34"/>
      <c r="I34" s="34"/>
    </row>
    <row r="35" spans="1:9" ht="16.5" x14ac:dyDescent="0.25">
      <c r="A35" s="30" t="s">
        <v>52</v>
      </c>
      <c r="B35" s="27" t="s">
        <v>3</v>
      </c>
      <c r="C35" s="31">
        <v>3270</v>
      </c>
      <c r="D35" s="32"/>
      <c r="E35" s="33">
        <f t="shared" si="0"/>
        <v>0</v>
      </c>
      <c r="G35" s="35"/>
      <c r="H35" s="34"/>
      <c r="I35" s="34"/>
    </row>
    <row r="36" spans="1:9" ht="16.5" x14ac:dyDescent="0.25">
      <c r="A36" s="30" t="s">
        <v>53</v>
      </c>
      <c r="B36" s="27" t="s">
        <v>3</v>
      </c>
      <c r="C36" s="31">
        <v>660</v>
      </c>
      <c r="D36" s="32"/>
      <c r="E36" s="33">
        <f t="shared" si="0"/>
        <v>0</v>
      </c>
      <c r="G36" s="35"/>
      <c r="H36" s="34"/>
      <c r="I36" s="34"/>
    </row>
    <row r="37" spans="1:9" ht="33" x14ac:dyDescent="0.25">
      <c r="A37" s="30" t="s">
        <v>18</v>
      </c>
      <c r="B37" s="27" t="s">
        <v>3</v>
      </c>
      <c r="C37" s="31">
        <v>4710</v>
      </c>
      <c r="D37" s="32"/>
      <c r="E37" s="33">
        <f t="shared" si="0"/>
        <v>0</v>
      </c>
      <c r="G37" s="35"/>
      <c r="H37" s="34"/>
      <c r="I37" s="34"/>
    </row>
    <row r="38" spans="1:9" ht="16.5" x14ac:dyDescent="0.25">
      <c r="A38" s="30" t="s">
        <v>19</v>
      </c>
      <c r="B38" s="27" t="s">
        <v>3</v>
      </c>
      <c r="C38" s="31">
        <v>930</v>
      </c>
      <c r="D38" s="32"/>
      <c r="E38" s="33">
        <f t="shared" si="0"/>
        <v>0</v>
      </c>
      <c r="G38" s="35"/>
      <c r="H38" s="34"/>
      <c r="I38" s="34"/>
    </row>
    <row r="39" spans="1:9" ht="33" x14ac:dyDescent="0.25">
      <c r="A39" s="30" t="s">
        <v>20</v>
      </c>
      <c r="B39" s="27" t="s">
        <v>3</v>
      </c>
      <c r="C39" s="31">
        <v>6150</v>
      </c>
      <c r="D39" s="32"/>
      <c r="E39" s="33">
        <f t="shared" si="0"/>
        <v>0</v>
      </c>
      <c r="G39" s="35"/>
      <c r="H39" s="34"/>
      <c r="I39" s="34"/>
    </row>
    <row r="40" spans="1:9" ht="16.5" x14ac:dyDescent="0.25">
      <c r="A40" s="30" t="s">
        <v>21</v>
      </c>
      <c r="B40" s="27" t="s">
        <v>3</v>
      </c>
      <c r="C40" s="31">
        <v>3045</v>
      </c>
      <c r="D40" s="32"/>
      <c r="E40" s="33">
        <f t="shared" si="0"/>
        <v>0</v>
      </c>
      <c r="G40" s="35"/>
      <c r="H40" s="34"/>
      <c r="I40" s="34"/>
    </row>
    <row r="41" spans="1:9" ht="16.5" customHeight="1" x14ac:dyDescent="0.25">
      <c r="A41" s="30" t="s">
        <v>62</v>
      </c>
      <c r="B41" s="27" t="s">
        <v>3</v>
      </c>
      <c r="C41" s="31">
        <v>1620</v>
      </c>
      <c r="D41" s="32"/>
      <c r="E41" s="33">
        <f t="shared" si="0"/>
        <v>0</v>
      </c>
      <c r="G41" s="35"/>
      <c r="H41" s="34"/>
      <c r="I41" s="34"/>
    </row>
    <row r="42" spans="1:9" ht="16.5" x14ac:dyDescent="0.25">
      <c r="A42" s="30" t="s">
        <v>63</v>
      </c>
      <c r="B42" s="27" t="s">
        <v>3</v>
      </c>
      <c r="C42" s="31">
        <v>1545</v>
      </c>
      <c r="D42" s="32"/>
      <c r="E42" s="33">
        <f t="shared" si="0"/>
        <v>0</v>
      </c>
      <c r="G42" s="35"/>
      <c r="H42" s="34"/>
      <c r="I42" s="34"/>
    </row>
    <row r="43" spans="1:9" ht="16.5" x14ac:dyDescent="0.25">
      <c r="A43" s="36" t="s">
        <v>64</v>
      </c>
      <c r="B43" s="27" t="s">
        <v>22</v>
      </c>
      <c r="C43" s="31">
        <v>1500</v>
      </c>
      <c r="D43" s="32"/>
      <c r="E43" s="33">
        <f t="shared" si="0"/>
        <v>0</v>
      </c>
      <c r="G43" s="35"/>
      <c r="H43" s="34"/>
      <c r="I43" s="34"/>
    </row>
    <row r="44" spans="1:9" ht="16.5" x14ac:dyDescent="0.25">
      <c r="A44" s="36" t="s">
        <v>65</v>
      </c>
      <c r="B44" s="27" t="s">
        <v>3</v>
      </c>
      <c r="C44" s="31">
        <v>300</v>
      </c>
      <c r="D44" s="32"/>
      <c r="E44" s="33">
        <f t="shared" si="0"/>
        <v>0</v>
      </c>
      <c r="G44" s="35"/>
      <c r="H44" s="34"/>
      <c r="I44" s="34"/>
    </row>
    <row r="45" spans="1:9" ht="16.5" x14ac:dyDescent="0.25">
      <c r="A45" s="30" t="s">
        <v>23</v>
      </c>
      <c r="B45" s="27" t="s">
        <v>3</v>
      </c>
      <c r="C45" s="31">
        <v>4680</v>
      </c>
      <c r="D45" s="32"/>
      <c r="E45" s="33">
        <f t="shared" si="0"/>
        <v>0</v>
      </c>
      <c r="G45" s="35"/>
      <c r="H45" s="34"/>
      <c r="I45" s="34"/>
    </row>
    <row r="46" spans="1:9" ht="18" x14ac:dyDescent="0.25">
      <c r="A46" s="30" t="s">
        <v>24</v>
      </c>
      <c r="B46" s="27" t="s">
        <v>3</v>
      </c>
      <c r="C46" s="31">
        <v>1095</v>
      </c>
      <c r="D46" s="32"/>
      <c r="E46" s="33">
        <f t="shared" si="0"/>
        <v>0</v>
      </c>
      <c r="G46" s="35"/>
      <c r="H46" s="34"/>
      <c r="I46" s="34"/>
    </row>
    <row r="47" spans="1:9" ht="16.5" x14ac:dyDescent="0.25">
      <c r="A47" s="30" t="s">
        <v>25</v>
      </c>
      <c r="B47" s="27" t="s">
        <v>3</v>
      </c>
      <c r="C47" s="31">
        <v>900</v>
      </c>
      <c r="D47" s="32"/>
      <c r="E47" s="33">
        <f t="shared" si="0"/>
        <v>0</v>
      </c>
      <c r="G47" s="35"/>
      <c r="H47" s="34"/>
      <c r="I47" s="34"/>
    </row>
    <row r="48" spans="1:9" ht="16.5" x14ac:dyDescent="0.25">
      <c r="A48" s="30" t="s">
        <v>26</v>
      </c>
      <c r="B48" s="27" t="s">
        <v>3</v>
      </c>
      <c r="C48" s="31">
        <v>720</v>
      </c>
      <c r="D48" s="32"/>
      <c r="E48" s="33">
        <f t="shared" si="0"/>
        <v>0</v>
      </c>
      <c r="G48" s="35"/>
      <c r="H48" s="34"/>
      <c r="I48" s="34"/>
    </row>
    <row r="49" spans="1:9" ht="16.5" x14ac:dyDescent="0.25">
      <c r="A49" s="30" t="s">
        <v>27</v>
      </c>
      <c r="B49" s="27" t="s">
        <v>3</v>
      </c>
      <c r="C49" s="31">
        <v>1665</v>
      </c>
      <c r="D49" s="32"/>
      <c r="E49" s="33">
        <f t="shared" si="0"/>
        <v>0</v>
      </c>
      <c r="G49" s="35"/>
      <c r="H49" s="34"/>
      <c r="I49" s="34"/>
    </row>
    <row r="50" spans="1:9" ht="16.5" x14ac:dyDescent="0.25">
      <c r="A50" s="30" t="s">
        <v>28</v>
      </c>
      <c r="B50" s="27" t="s">
        <v>3</v>
      </c>
      <c r="C50" s="31">
        <v>1680</v>
      </c>
      <c r="D50" s="32"/>
      <c r="E50" s="33">
        <f t="shared" si="0"/>
        <v>0</v>
      </c>
      <c r="G50" s="35"/>
      <c r="H50" s="34"/>
      <c r="I50" s="34"/>
    </row>
    <row r="51" spans="1:9" ht="16.5" x14ac:dyDescent="0.25">
      <c r="A51" s="30" t="s">
        <v>29</v>
      </c>
      <c r="B51" s="27" t="s">
        <v>3</v>
      </c>
      <c r="C51" s="31">
        <v>1500</v>
      </c>
      <c r="D51" s="32"/>
      <c r="E51" s="33">
        <f t="shared" si="0"/>
        <v>0</v>
      </c>
      <c r="G51" s="35"/>
      <c r="H51" s="34"/>
      <c r="I51" s="34"/>
    </row>
    <row r="52" spans="1:9" ht="16.5" x14ac:dyDescent="0.25">
      <c r="A52" s="30" t="s">
        <v>30</v>
      </c>
      <c r="B52" s="27" t="s">
        <v>3</v>
      </c>
      <c r="C52" s="31">
        <v>600</v>
      </c>
      <c r="D52" s="32"/>
      <c r="E52" s="33">
        <f t="shared" si="0"/>
        <v>0</v>
      </c>
      <c r="G52" s="35"/>
      <c r="H52" s="34"/>
      <c r="I52" s="34"/>
    </row>
    <row r="53" spans="1:9" ht="16.5" x14ac:dyDescent="0.25">
      <c r="A53" s="30" t="s">
        <v>31</v>
      </c>
      <c r="B53" s="27" t="s">
        <v>3</v>
      </c>
      <c r="C53" s="31">
        <v>600</v>
      </c>
      <c r="D53" s="32"/>
      <c r="E53" s="33">
        <f t="shared" si="0"/>
        <v>0</v>
      </c>
      <c r="G53" s="35"/>
      <c r="H53" s="34"/>
      <c r="I53" s="34"/>
    </row>
    <row r="54" spans="1:9" ht="16.5" x14ac:dyDescent="0.25">
      <c r="A54" s="30" t="s">
        <v>32</v>
      </c>
      <c r="B54" s="27" t="s">
        <v>3</v>
      </c>
      <c r="C54" s="31">
        <v>555</v>
      </c>
      <c r="D54" s="32"/>
      <c r="E54" s="33">
        <f t="shared" si="0"/>
        <v>0</v>
      </c>
      <c r="G54" s="35"/>
      <c r="H54" s="34"/>
      <c r="I54" s="34"/>
    </row>
    <row r="55" spans="1:9" ht="16.5" x14ac:dyDescent="0.25">
      <c r="A55" s="30" t="s">
        <v>33</v>
      </c>
      <c r="B55" s="27" t="s">
        <v>3</v>
      </c>
      <c r="C55" s="31">
        <v>1620</v>
      </c>
      <c r="D55" s="32"/>
      <c r="E55" s="33">
        <f t="shared" si="0"/>
        <v>0</v>
      </c>
      <c r="G55" s="35"/>
      <c r="H55" s="34"/>
      <c r="I55" s="34"/>
    </row>
    <row r="56" spans="1:9" ht="16.5" x14ac:dyDescent="0.25">
      <c r="A56" s="30" t="s">
        <v>34</v>
      </c>
      <c r="B56" s="27" t="s">
        <v>3</v>
      </c>
      <c r="C56" s="31">
        <v>1620</v>
      </c>
      <c r="D56" s="32"/>
      <c r="E56" s="33">
        <f t="shared" si="0"/>
        <v>0</v>
      </c>
      <c r="G56" s="35"/>
      <c r="H56" s="34"/>
      <c r="I56" s="34"/>
    </row>
    <row r="57" spans="1:9" ht="16.5" x14ac:dyDescent="0.25">
      <c r="A57" s="30" t="s">
        <v>61</v>
      </c>
      <c r="B57" s="27" t="s">
        <v>3</v>
      </c>
      <c r="C57" s="31">
        <v>300</v>
      </c>
      <c r="D57" s="32"/>
      <c r="E57" s="33">
        <f t="shared" si="0"/>
        <v>0</v>
      </c>
      <c r="G57" s="35"/>
      <c r="H57" s="34"/>
      <c r="I57" s="34"/>
    </row>
    <row r="58" spans="1:9" ht="33" x14ac:dyDescent="0.25">
      <c r="A58" s="30" t="s">
        <v>35</v>
      </c>
      <c r="B58" s="27" t="s">
        <v>36</v>
      </c>
      <c r="C58" s="31">
        <v>42</v>
      </c>
      <c r="D58" s="32"/>
      <c r="E58" s="33">
        <f t="shared" si="0"/>
        <v>0</v>
      </c>
      <c r="G58" s="35"/>
      <c r="H58" s="34"/>
      <c r="I58" s="34"/>
    </row>
    <row r="59" spans="1:9" ht="16.5" x14ac:dyDescent="0.25">
      <c r="A59" s="88" t="s">
        <v>37</v>
      </c>
      <c r="B59" s="89"/>
      <c r="C59" s="89"/>
      <c r="D59" s="90"/>
      <c r="E59" s="37">
        <f>SUM(E26:E58)</f>
        <v>0</v>
      </c>
      <c r="G59" s="34"/>
      <c r="H59" s="34"/>
      <c r="I59" s="34"/>
    </row>
    <row r="60" spans="1:9" ht="16.5" x14ac:dyDescent="0.25">
      <c r="A60" s="45"/>
      <c r="B60" s="45"/>
      <c r="C60" s="45"/>
      <c r="D60" s="45"/>
      <c r="E60" s="45"/>
      <c r="G60" s="34"/>
      <c r="H60" s="34"/>
      <c r="I60" s="34"/>
    </row>
    <row r="61" spans="1:9" ht="33" customHeight="1" x14ac:dyDescent="0.25">
      <c r="A61" s="92" t="s">
        <v>48</v>
      </c>
      <c r="B61" s="93"/>
      <c r="C61" s="93"/>
      <c r="D61" s="93"/>
      <c r="E61" s="93"/>
      <c r="G61" s="40"/>
      <c r="H61" s="34"/>
      <c r="I61" s="34"/>
    </row>
    <row r="62" spans="1:9" ht="15" customHeight="1" x14ac:dyDescent="0.25">
      <c r="A62" s="44"/>
      <c r="B62" s="24"/>
      <c r="C62" s="38"/>
      <c r="D62" s="39"/>
      <c r="E62" s="39"/>
      <c r="G62" s="40"/>
      <c r="H62" s="34"/>
      <c r="I62" s="34"/>
    </row>
    <row r="63" spans="1:9" ht="18.75" customHeight="1" x14ac:dyDescent="0.3">
      <c r="A63" s="87" t="s">
        <v>38</v>
      </c>
      <c r="B63" s="87"/>
      <c r="C63" s="87"/>
      <c r="D63" s="87"/>
      <c r="E63" s="87"/>
      <c r="G63" s="40"/>
      <c r="H63" s="34"/>
      <c r="I63" s="34"/>
    </row>
    <row r="64" spans="1:9" x14ac:dyDescent="0.25">
      <c r="A64" s="25"/>
      <c r="B64" s="25"/>
      <c r="C64" s="25"/>
      <c r="D64" s="25"/>
      <c r="E64" s="25"/>
      <c r="G64" s="40"/>
      <c r="H64" s="34"/>
      <c r="I64" s="34"/>
    </row>
    <row r="65" spans="1:9" ht="16.5" x14ac:dyDescent="0.25">
      <c r="A65" s="26" t="s">
        <v>9</v>
      </c>
      <c r="B65" s="27" t="s">
        <v>10</v>
      </c>
      <c r="C65" s="27" t="s">
        <v>49</v>
      </c>
      <c r="D65" s="28" t="s">
        <v>11</v>
      </c>
      <c r="E65" s="28" t="s">
        <v>12</v>
      </c>
      <c r="G65" s="34"/>
      <c r="H65" s="34"/>
      <c r="I65" s="34"/>
    </row>
    <row r="66" spans="1:9" ht="16.5" x14ac:dyDescent="0.25">
      <c r="A66" s="41" t="s">
        <v>39</v>
      </c>
      <c r="B66" s="46" t="s">
        <v>3</v>
      </c>
      <c r="C66" s="46">
        <v>330</v>
      </c>
      <c r="D66" s="47"/>
      <c r="E66" s="33">
        <f t="shared" ref="E66:E89" si="1">+C66*D66</f>
        <v>0</v>
      </c>
      <c r="G66" s="34"/>
      <c r="H66" s="34"/>
      <c r="I66" s="34"/>
    </row>
    <row r="67" spans="1:9" ht="16.5" x14ac:dyDescent="0.25">
      <c r="A67" s="41" t="s">
        <v>40</v>
      </c>
      <c r="B67" s="46" t="s">
        <v>3</v>
      </c>
      <c r="C67" s="46">
        <v>330</v>
      </c>
      <c r="D67" s="47"/>
      <c r="E67" s="33">
        <f t="shared" si="1"/>
        <v>0</v>
      </c>
      <c r="G67" s="34"/>
      <c r="H67" s="34"/>
      <c r="I67" s="34"/>
    </row>
    <row r="68" spans="1:9" ht="16.5" x14ac:dyDescent="0.25">
      <c r="A68" s="36" t="s">
        <v>14</v>
      </c>
      <c r="B68" s="46" t="s">
        <v>3</v>
      </c>
      <c r="C68" s="46">
        <v>240</v>
      </c>
      <c r="D68" s="47"/>
      <c r="E68" s="33">
        <f t="shared" si="1"/>
        <v>0</v>
      </c>
      <c r="G68" s="34"/>
      <c r="H68" s="34"/>
      <c r="I68" s="34"/>
    </row>
    <row r="69" spans="1:9" ht="16.5" x14ac:dyDescent="0.25">
      <c r="A69" s="36" t="s">
        <v>15</v>
      </c>
      <c r="B69" s="46" t="s">
        <v>3</v>
      </c>
      <c r="C69" s="46">
        <v>105</v>
      </c>
      <c r="D69" s="47"/>
      <c r="E69" s="33">
        <f t="shared" si="1"/>
        <v>0</v>
      </c>
      <c r="G69" s="34"/>
      <c r="H69" s="34"/>
      <c r="I69" s="34"/>
    </row>
    <row r="70" spans="1:9" ht="16.5" x14ac:dyDescent="0.25">
      <c r="A70" s="30" t="s">
        <v>50</v>
      </c>
      <c r="B70" s="27" t="s">
        <v>3</v>
      </c>
      <c r="C70" s="46">
        <v>100</v>
      </c>
      <c r="D70" s="47"/>
      <c r="E70" s="33">
        <f t="shared" si="1"/>
        <v>0</v>
      </c>
      <c r="G70" s="34"/>
      <c r="H70" s="34"/>
      <c r="I70" s="34"/>
    </row>
    <row r="71" spans="1:9" ht="16.5" x14ac:dyDescent="0.25">
      <c r="A71" s="30" t="s">
        <v>51</v>
      </c>
      <c r="B71" s="27" t="s">
        <v>3</v>
      </c>
      <c r="C71" s="46">
        <v>40</v>
      </c>
      <c r="D71" s="47"/>
      <c r="E71" s="33">
        <f t="shared" si="1"/>
        <v>0</v>
      </c>
      <c r="G71" s="34"/>
      <c r="H71" s="34"/>
      <c r="I71" s="34"/>
    </row>
    <row r="72" spans="1:9" ht="16.5" customHeight="1" x14ac:dyDescent="0.25">
      <c r="A72" s="30" t="s">
        <v>52</v>
      </c>
      <c r="B72" s="27" t="s">
        <v>3</v>
      </c>
      <c r="C72" s="46">
        <v>100</v>
      </c>
      <c r="D72" s="47"/>
      <c r="E72" s="33">
        <f t="shared" si="1"/>
        <v>0</v>
      </c>
      <c r="G72" s="34"/>
      <c r="H72" s="34"/>
      <c r="I72" s="34"/>
    </row>
    <row r="73" spans="1:9" ht="16.5" customHeight="1" x14ac:dyDescent="0.25">
      <c r="A73" s="30" t="s">
        <v>53</v>
      </c>
      <c r="B73" s="27" t="s">
        <v>3</v>
      </c>
      <c r="C73" s="46">
        <v>40</v>
      </c>
      <c r="D73" s="47"/>
      <c r="E73" s="33">
        <f t="shared" si="1"/>
        <v>0</v>
      </c>
      <c r="G73" s="34"/>
      <c r="H73" s="34"/>
      <c r="I73" s="34"/>
    </row>
    <row r="74" spans="1:9" ht="33" customHeight="1" x14ac:dyDescent="0.25">
      <c r="A74" s="30" t="s">
        <v>18</v>
      </c>
      <c r="B74" s="46" t="s">
        <v>3</v>
      </c>
      <c r="C74" s="46">
        <v>165</v>
      </c>
      <c r="D74" s="47"/>
      <c r="E74" s="33">
        <f t="shared" si="1"/>
        <v>0</v>
      </c>
      <c r="G74" s="34"/>
      <c r="H74" s="34"/>
      <c r="I74" s="34"/>
    </row>
    <row r="75" spans="1:9" ht="16.5" customHeight="1" x14ac:dyDescent="0.25">
      <c r="A75" s="30" t="s">
        <v>19</v>
      </c>
      <c r="B75" s="46" t="s">
        <v>3</v>
      </c>
      <c r="C75" s="46">
        <v>30</v>
      </c>
      <c r="D75" s="47"/>
      <c r="E75" s="33">
        <f t="shared" si="1"/>
        <v>0</v>
      </c>
      <c r="G75" s="34"/>
      <c r="H75" s="34"/>
      <c r="I75" s="34"/>
    </row>
    <row r="76" spans="1:9" ht="33.75" customHeight="1" x14ac:dyDescent="0.25">
      <c r="A76" s="30" t="s">
        <v>20</v>
      </c>
      <c r="B76" s="46" t="s">
        <v>3</v>
      </c>
      <c r="C76" s="46">
        <v>40</v>
      </c>
      <c r="D76" s="47"/>
      <c r="E76" s="33">
        <f t="shared" si="1"/>
        <v>0</v>
      </c>
      <c r="G76" s="34"/>
      <c r="H76" s="34"/>
      <c r="I76" s="34"/>
    </row>
    <row r="77" spans="1:9" ht="16.5" customHeight="1" x14ac:dyDescent="0.25">
      <c r="A77" s="30" t="s">
        <v>21</v>
      </c>
      <c r="B77" s="46" t="s">
        <v>3</v>
      </c>
      <c r="C77" s="46">
        <v>50</v>
      </c>
      <c r="D77" s="47"/>
      <c r="E77" s="33">
        <f t="shared" si="1"/>
        <v>0</v>
      </c>
      <c r="G77" s="34"/>
      <c r="H77" s="34"/>
      <c r="I77" s="34"/>
    </row>
    <row r="78" spans="1:9" ht="16.5" customHeight="1" x14ac:dyDescent="0.25">
      <c r="A78" s="30" t="s">
        <v>62</v>
      </c>
      <c r="B78" s="46" t="s">
        <v>3</v>
      </c>
      <c r="C78" s="46">
        <v>75</v>
      </c>
      <c r="D78" s="47"/>
      <c r="E78" s="33">
        <f t="shared" si="1"/>
        <v>0</v>
      </c>
      <c r="G78" s="34"/>
      <c r="H78" s="34"/>
      <c r="I78" s="34"/>
    </row>
    <row r="79" spans="1:9" ht="16.5" customHeight="1" x14ac:dyDescent="0.25">
      <c r="A79" s="30" t="s">
        <v>63</v>
      </c>
      <c r="B79" s="46" t="s">
        <v>3</v>
      </c>
      <c r="C79" s="46">
        <v>35</v>
      </c>
      <c r="D79" s="47"/>
      <c r="E79" s="33">
        <f t="shared" si="1"/>
        <v>0</v>
      </c>
      <c r="G79" s="34"/>
      <c r="H79" s="34"/>
      <c r="I79" s="34"/>
    </row>
    <row r="80" spans="1:9" ht="16.5" customHeight="1" x14ac:dyDescent="0.25">
      <c r="A80" s="36" t="s">
        <v>64</v>
      </c>
      <c r="B80" s="46" t="s">
        <v>3</v>
      </c>
      <c r="C80" s="46">
        <v>45</v>
      </c>
      <c r="D80" s="47"/>
      <c r="E80" s="33">
        <f t="shared" si="1"/>
        <v>0</v>
      </c>
      <c r="G80" s="34"/>
      <c r="H80" s="34"/>
      <c r="I80" s="34"/>
    </row>
    <row r="81" spans="1:9" ht="16.5" customHeight="1" x14ac:dyDescent="0.25">
      <c r="A81" s="36" t="s">
        <v>65</v>
      </c>
      <c r="B81" s="46" t="s">
        <v>3</v>
      </c>
      <c r="C81" s="46">
        <v>40</v>
      </c>
      <c r="D81" s="47"/>
      <c r="E81" s="33">
        <f t="shared" si="1"/>
        <v>0</v>
      </c>
      <c r="G81" s="34"/>
      <c r="H81" s="34"/>
      <c r="I81" s="34"/>
    </row>
    <row r="82" spans="1:9" ht="16.5" x14ac:dyDescent="0.25">
      <c r="A82" s="41" t="s">
        <v>25</v>
      </c>
      <c r="B82" s="46" t="s">
        <v>3</v>
      </c>
      <c r="C82" s="46">
        <v>135</v>
      </c>
      <c r="D82" s="47"/>
      <c r="E82" s="33">
        <f t="shared" si="1"/>
        <v>0</v>
      </c>
      <c r="G82" s="34"/>
      <c r="H82" s="34"/>
      <c r="I82" s="34"/>
    </row>
    <row r="83" spans="1:9" ht="16.5" x14ac:dyDescent="0.25">
      <c r="A83" s="36" t="s">
        <v>23</v>
      </c>
      <c r="B83" s="46" t="s">
        <v>3</v>
      </c>
      <c r="C83" s="46">
        <v>150</v>
      </c>
      <c r="D83" s="47"/>
      <c r="E83" s="33">
        <f t="shared" si="1"/>
        <v>0</v>
      </c>
      <c r="G83" s="34"/>
      <c r="H83" s="34"/>
      <c r="I83" s="34"/>
    </row>
    <row r="84" spans="1:9" ht="16.5" x14ac:dyDescent="0.25">
      <c r="A84" s="41" t="s">
        <v>41</v>
      </c>
      <c r="B84" s="46" t="s">
        <v>3</v>
      </c>
      <c r="C84" s="46">
        <v>120</v>
      </c>
      <c r="D84" s="47"/>
      <c r="E84" s="33">
        <f t="shared" si="1"/>
        <v>0</v>
      </c>
      <c r="G84" s="34"/>
      <c r="H84" s="34"/>
      <c r="I84" s="34"/>
    </row>
    <row r="85" spans="1:9" ht="16.5" x14ac:dyDescent="0.25">
      <c r="A85" s="30" t="s">
        <v>34</v>
      </c>
      <c r="B85" s="46" t="s">
        <v>3</v>
      </c>
      <c r="C85" s="46">
        <v>120</v>
      </c>
      <c r="D85" s="47"/>
      <c r="E85" s="33">
        <f t="shared" si="1"/>
        <v>0</v>
      </c>
      <c r="G85" s="34"/>
      <c r="H85" s="34"/>
      <c r="I85" s="34"/>
    </row>
    <row r="86" spans="1:9" ht="16.5" x14ac:dyDescent="0.25">
      <c r="A86" s="30" t="s">
        <v>33</v>
      </c>
      <c r="B86" s="46" t="s">
        <v>3</v>
      </c>
      <c r="C86" s="46">
        <v>120</v>
      </c>
      <c r="D86" s="47"/>
      <c r="E86" s="33">
        <f t="shared" si="1"/>
        <v>0</v>
      </c>
      <c r="G86" s="34"/>
      <c r="H86" s="34"/>
      <c r="I86" s="34"/>
    </row>
    <row r="87" spans="1:9" ht="16.5" x14ac:dyDescent="0.25">
      <c r="A87" s="30" t="s">
        <v>61</v>
      </c>
      <c r="B87" s="27" t="s">
        <v>3</v>
      </c>
      <c r="C87" s="31">
        <v>30</v>
      </c>
      <c r="D87" s="32"/>
      <c r="E87" s="33">
        <f t="shared" si="1"/>
        <v>0</v>
      </c>
      <c r="G87" s="34"/>
      <c r="H87" s="34"/>
      <c r="I87" s="34"/>
    </row>
    <row r="88" spans="1:9" ht="16.5" x14ac:dyDescent="0.25">
      <c r="A88" s="30" t="s">
        <v>32</v>
      </c>
      <c r="B88" s="46" t="s">
        <v>3</v>
      </c>
      <c r="C88" s="46">
        <v>105</v>
      </c>
      <c r="D88" s="47"/>
      <c r="E88" s="33">
        <f t="shared" si="1"/>
        <v>0</v>
      </c>
      <c r="G88" s="34"/>
      <c r="H88" s="34"/>
      <c r="I88" s="34"/>
    </row>
    <row r="89" spans="1:9" ht="33" x14ac:dyDescent="0.25">
      <c r="A89" s="30" t="s">
        <v>35</v>
      </c>
      <c r="B89" s="46" t="s">
        <v>36</v>
      </c>
      <c r="C89" s="46">
        <v>12</v>
      </c>
      <c r="D89" s="47"/>
      <c r="E89" s="33">
        <f t="shared" si="1"/>
        <v>0</v>
      </c>
      <c r="G89" s="34"/>
      <c r="H89" s="34"/>
      <c r="I89" s="34"/>
    </row>
    <row r="90" spans="1:9" ht="16.5" x14ac:dyDescent="0.25">
      <c r="A90" s="91" t="s">
        <v>42</v>
      </c>
      <c r="B90" s="91"/>
      <c r="C90" s="91"/>
      <c r="D90" s="91"/>
      <c r="E90" s="37">
        <f>SUM(E66:E89)</f>
        <v>0</v>
      </c>
      <c r="G90" s="42"/>
      <c r="H90" s="34"/>
      <c r="I90" s="34"/>
    </row>
    <row r="91" spans="1:9" x14ac:dyDescent="0.25">
      <c r="A91" s="34"/>
      <c r="B91" s="24"/>
      <c r="C91" s="38"/>
      <c r="D91" s="39"/>
      <c r="E91" s="39"/>
      <c r="G91" s="24"/>
      <c r="H91" s="34"/>
      <c r="I91" s="34"/>
    </row>
    <row r="92" spans="1:9" ht="16.5" x14ac:dyDescent="0.25">
      <c r="A92" s="88" t="s">
        <v>43</v>
      </c>
      <c r="B92" s="89"/>
      <c r="C92" s="89"/>
      <c r="D92" s="90"/>
      <c r="E92" s="37">
        <f>+E59+E90</f>
        <v>0</v>
      </c>
      <c r="G92" s="24"/>
      <c r="H92" s="43"/>
      <c r="I92" s="43"/>
    </row>
    <row r="93" spans="1:9" ht="16.5" x14ac:dyDescent="0.25">
      <c r="A93" s="94" t="s">
        <v>44</v>
      </c>
      <c r="B93" s="95"/>
      <c r="C93" s="95"/>
      <c r="D93" s="96"/>
      <c r="E93" s="33">
        <f>+E92*0.22</f>
        <v>0</v>
      </c>
      <c r="G93" s="24"/>
      <c r="H93" s="43"/>
      <c r="I93" s="43"/>
    </row>
    <row r="94" spans="1:9" ht="16.5" x14ac:dyDescent="0.25">
      <c r="A94" s="97" t="s">
        <v>45</v>
      </c>
      <c r="B94" s="98"/>
      <c r="C94" s="98"/>
      <c r="D94" s="99"/>
      <c r="E94" s="33">
        <f>+E92+E93</f>
        <v>0</v>
      </c>
      <c r="G94" s="24"/>
      <c r="H94" s="43"/>
      <c r="I94" s="43"/>
    </row>
    <row r="95" spans="1:9" x14ac:dyDescent="0.25">
      <c r="A95" s="34"/>
      <c r="B95" s="24"/>
      <c r="C95" s="38"/>
      <c r="D95" s="39"/>
      <c r="E95" s="39"/>
      <c r="G95" s="24"/>
    </row>
    <row r="96" spans="1:9" x14ac:dyDescent="0.25">
      <c r="A96" s="67"/>
      <c r="B96" s="67"/>
      <c r="C96" s="67"/>
      <c r="D96" s="67"/>
      <c r="E96" s="67"/>
    </row>
    <row r="97" spans="1:7" x14ac:dyDescent="0.25">
      <c r="A97" s="17" t="s">
        <v>0</v>
      </c>
      <c r="B97" s="17"/>
      <c r="C97" s="18"/>
      <c r="D97" s="19" t="s">
        <v>1</v>
      </c>
      <c r="E97" s="19"/>
      <c r="G97" s="11"/>
    </row>
    <row r="98" spans="1:7" x14ac:dyDescent="0.25">
      <c r="A98" s="17"/>
      <c r="B98" s="17"/>
      <c r="C98" s="18"/>
      <c r="D98" s="11"/>
      <c r="E98" s="11"/>
      <c r="G98" s="11"/>
    </row>
    <row r="99" spans="1:7" x14ac:dyDescent="0.25">
      <c r="A99" s="86">
        <f>REKAPITULACIJA!A30</f>
        <v>0</v>
      </c>
      <c r="B99" s="86"/>
      <c r="C99" s="18"/>
      <c r="D99" s="21"/>
      <c r="E99" s="21"/>
      <c r="G99" s="66"/>
    </row>
    <row r="100" spans="1:7" x14ac:dyDescent="0.25">
      <c r="B100" s="21"/>
      <c r="C100" s="22"/>
      <c r="D100" s="21"/>
      <c r="E100" s="66"/>
    </row>
  </sheetData>
  <sheetProtection password="DB53" sheet="1" objects="1" scenarios="1" selectLockedCells="1"/>
  <mergeCells count="11">
    <mergeCell ref="A16:E16"/>
    <mergeCell ref="A18:E18"/>
    <mergeCell ref="A99:B99"/>
    <mergeCell ref="A23:E23"/>
    <mergeCell ref="A59:D59"/>
    <mergeCell ref="A63:E63"/>
    <mergeCell ref="A90:D90"/>
    <mergeCell ref="A92:D92"/>
    <mergeCell ref="A61:E61"/>
    <mergeCell ref="A93:D93"/>
    <mergeCell ref="A94:D94"/>
  </mergeCells>
  <pageMargins left="0.7" right="0.7" top="0.75" bottom="0.75" header="0.3" footer="0.3"/>
  <pageSetup paperSize="9" scale="46" orientation="portrait" r:id="rId1"/>
  <rowBreaks count="1" manualBreakCount="1">
    <brk id="62" max="4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REKAPITULACIJA</vt:lpstr>
      <vt:lpstr>Sklop 16</vt:lpstr>
      <vt:lpstr>REKAPITULACIJA!Print_Area</vt:lpstr>
      <vt:lpstr>'Sklop 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2016-10-26T11:13:43Z</cp:lastPrinted>
  <dcterms:created xsi:type="dcterms:W3CDTF">2014-07-30T11:36:50Z</dcterms:created>
  <dcterms:modified xsi:type="dcterms:W3CDTF">2016-11-23T11:02:49Z</dcterms:modified>
</cp:coreProperties>
</file>